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H12" i="3" s="1"/>
  <c r="G6" i="3"/>
  <c r="G10" i="3" s="1"/>
  <c r="G12" i="3" s="1"/>
  <c r="F6" i="3"/>
  <c r="F10" i="3" s="1"/>
  <c r="F12" i="3" s="1"/>
  <c r="E6" i="3"/>
  <c r="E10" i="3" s="1"/>
  <c r="E12" i="3" s="1"/>
  <c r="K12" i="3" l="1"/>
  <c r="I12" i="3"/>
  <c r="J11" i="3"/>
  <c r="O11" i="3"/>
  <c r="N12" i="3"/>
  <c r="L12" i="3"/>
  <c r="M12" i="3"/>
  <c r="N11" i="3"/>
  <c r="L11" i="3"/>
  <c r="M11" i="3"/>
  <c r="AF6" i="3"/>
  <c r="O12" i="3" l="1"/>
  <c r="J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<sst xmlns="http://schemas.openxmlformats.org/spreadsheetml/2006/main" count="72" uniqueCount="31">
  <si>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</si>
  <si>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</si>
  <si>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</si>
  <si>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</si>
  <si>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</si>
  <si>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</si>
  <si>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</si>
  <si>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</si>
  <si>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</si>
  <si>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</si>
  <si>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</si>
  <si>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</si>
  <si>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</si>
  <si>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</si>
  <si>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</si>
  <si>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</si>
  <si>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</si>
  <si>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</si>
  <si>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</si>
  <si>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</si>
  <si>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</si>
  <si>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</si>
  <si>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</si>
  <si>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</si>
  <si>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Jaakko Haverinen</t>
  </si>
  <si>
    <t>7.</t>
  </si>
  <si>
    <t>ViU</t>
  </si>
  <si>
    <t>20.1.1995   Kesälahti</t>
  </si>
  <si>
    <t>KesU = Kesälahden Urheilijat  (1933),  kasvattajaseura</t>
  </si>
  <si>
    <t>ViU = Viinijärven Urheilijat  (1914)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</si>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</sst>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Q4" s="12"/>
      <c r="R4" s="12"/>
      <c r="S4" s="13"/>
      <c r="T4" s="12"/>
      <c r="U4" s="12"/>
      <c r="V4" s="13"/>
      <c r="W4" s="19"/>
      <c r="X4" s="65">
        <v>2021</v>
      </c>
      <c r="Y4" s="65" t="s">
        <v>25</v>
      </c>
      <c r="Z4" s="66" t="s">
        <v>26</v>
      </c>
      <c r="AA4" s="65">
        <v>7</v>
      </c>
      <c r="AB4" s="65">
        <v>0</v>
      </c>
      <c r="AC4" s="65">
        <v>2</v>
      </c>
      <c r="AD4" s="65">
        <v>10</v>
      </c>
      <c r="AE4" s="65">
        <v>30</v>
      </c>
      <c r="AF4" s="67">
        <v>0.57689999999999997</v>
      </c>
      <c r="AG4" s="68">
        <v>52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65">
        <v>2022</v>
      </c>
      <c r="Y5" s="65" t="s">
        <v>30</v>
      </c>
      <c r="Z5" s="66" t="s">
        <v>26</v>
      </c>
      <c r="AA5" s="65">
        <v>1</v>
      </c>
      <c r="AB5" s="65">
        <v>0</v>
      </c>
      <c r="AC5" s="65">
        <v>0</v>
      </c>
      <c r="AD5" s="65">
        <v>1</v>
      </c>
      <c r="AE5" s="65">
        <v>5</v>
      </c>
      <c r="AF5" s="67">
        <v>0.71430000000000005</v>
      </c>
      <c r="AG5" s="68">
        <v>7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2</v>
      </c>
      <c r="AD6" s="36">
        <f>SUM(AD4:AD5)</f>
        <v>11</v>
      </c>
      <c r="AE6" s="36">
        <f>SUM(AE4:AE5)</f>
        <v>35</v>
      </c>
      <c r="AF6" s="37">
        <f>PRODUCT(AE6/AG6)</f>
        <v>0.59322033898305082</v>
      </c>
      <c r="AG6" s="21">
        <f>SUM(AG4:AG5)</f>
        <v>59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4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4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8</v>
      </c>
      <c r="F11" s="48">
        <f>PRODUCT(AB6+AN6)</f>
        <v>0</v>
      </c>
      <c r="G11" s="48">
        <f>PRODUCT(AC6+AO6)</f>
        <v>2</v>
      </c>
      <c r="H11" s="48">
        <f>PRODUCT(AD6+AP6)</f>
        <v>11</v>
      </c>
      <c r="I11" s="48">
        <f>PRODUCT(AE6+AQ6)</f>
        <v>35</v>
      </c>
      <c r="J11" s="64">
        <f>PRODUCT(I11/K11)</f>
        <v>0.59322033898305082</v>
      </c>
      <c r="K11" s="10">
        <f>PRODUCT(AG6+AS6)</f>
        <v>59</v>
      </c>
      <c r="L11" s="54">
        <f>PRODUCT((F11+G11)/E11)</f>
        <v>0.25</v>
      </c>
      <c r="M11" s="54">
        <f>PRODUCT(H11/E11)</f>
        <v>1.375</v>
      </c>
      <c r="N11" s="54">
        <f>PRODUCT((F11+G11+H11)/E11)</f>
        <v>1.625</v>
      </c>
      <c r="O11" s="54">
        <f>PRODUCT(I11/E11)</f>
        <v>4.375</v>
      </c>
      <c r="Q11" s="17"/>
      <c r="R11" s="17"/>
      <c r="S11" s="16"/>
      <c r="T11" s="55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8</v>
      </c>
      <c r="F12" s="48">
        <f t="shared" ref="F12:I12" si="0">SUM(F9:F11)</f>
        <v>0</v>
      </c>
      <c r="G12" s="48">
        <f t="shared" si="0"/>
        <v>2</v>
      </c>
      <c r="H12" s="48">
        <f t="shared" si="0"/>
        <v>11</v>
      </c>
      <c r="I12" s="48">
        <f t="shared" si="0"/>
        <v>35</v>
      </c>
      <c r="J12" s="64">
        <f>PRODUCT(I12/K12)</f>
        <v>0.59322033898305082</v>
      </c>
      <c r="K12" s="16">
        <f>SUM(K9:K11)</f>
        <v>59</v>
      </c>
      <c r="L12" s="54">
        <f>PRODUCT((F12+G12)/E12)</f>
        <v>0.25</v>
      </c>
      <c r="M12" s="54">
        <f>PRODUCT(H12/E12)</f>
        <v>1.375</v>
      </c>
      <c r="N12" s="54">
        <f>PRODUCT((F12+G12+H12)/E12)</f>
        <v>1.625</v>
      </c>
      <c r="O12" s="54">
        <f>PRODUCT(I12/E12)</f>
        <v>4.375</v>
      </c>
      <c r="Q12" s="10"/>
      <c r="R12" s="10"/>
      <c r="S12" s="10"/>
      <c r="T12" s="55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55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2:38" x14ac:dyDescent="0.25"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2:38" x14ac:dyDescent="0.25"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2:38" x14ac:dyDescent="0.25"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2:38" x14ac:dyDescent="0.25"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2:38" x14ac:dyDescent="0.25"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2:38" x14ac:dyDescent="0.25"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2:38" x14ac:dyDescent="0.25"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2:38" x14ac:dyDescent="0.25"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2:38" x14ac:dyDescent="0.25"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2:38" x14ac:dyDescent="0.25"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2022-09-09T10:48:12Z</dcterms:modified>
</cp:coreProperties>
</file>